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" sheetId="9" r:id="rId9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XTreme</author>
  </authors>
  <commentList>
    <comment ref="D85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пиковый день 19.03.2017
43807/103400*100=42,3</t>
        </r>
      </text>
    </comment>
  </commentList>
</comments>
</file>

<file path=xl/sharedStrings.xml><?xml version="1.0" encoding="utf-8"?>
<sst xmlns="http://schemas.openxmlformats.org/spreadsheetml/2006/main" count="373" uniqueCount="210">
  <si>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</si>
  <si>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</si>
  <si>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</si>
  <si>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Глазунов Сергей Константинович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</si>
  <si>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</si>
  <si>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1069612017936 , 10.05.2006 г.  Постановление Главы города</t>
  </si>
  <si>
    <t xml:space="preserve">Почтовый адрес регулируемой организации                   </t>
  </si>
  <si>
    <t>623409 Свердловская обл. г. Каменск-Уральский ул. Ленина    д. 113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</si>
  <si>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</si>
  <si>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</si>
  <si>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        в сети «Интернет» </t>
  </si>
  <si>
    <t xml:space="preserve">           http://vodokanalku.ru/</t>
  </si>
  <si>
    <t>Адрес электронной почты регулируемой организации</t>
  </si>
  <si>
    <t>vodokanal-ehko@yandex.ru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</si>
  <si>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</si>
  <si>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Пн.-Чт. с 8.00 до 17.00 ;                                         диспетчерская служба - круглосуточно</t>
  </si>
  <si>
    <t>Пт.        с 8.00 до 16.00</t>
  </si>
  <si>
    <t>Обед      с 12.00 до  12.48</t>
  </si>
  <si>
    <t>Вид регулируемой деятельности</t>
  </si>
  <si>
    <t>Водоснабжение</t>
  </si>
  <si>
    <t>Количество скважин  (штук)</t>
  </si>
  <si>
    <t>Количество подкачивающих насосных станций (штук)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</si>
  <si>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</si>
  <si>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</si>
  <si>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РЭК Свердловской области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</si>
  <si>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</si>
  <si>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</si>
  <si>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</si>
  <si>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</si>
  <si>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rek.midural.ru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</si>
  <si>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</si>
  <si>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</si>
  <si>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</si>
  <si>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</si>
  <si>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</si>
  <si>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Величина установленного тарифа на фильтрованную  воду</t>
  </si>
  <si>
    <t>Срок действия установленного тарифа на фильтрованную воду</t>
  </si>
  <si>
    <t xml:space="preserve">Источник официального опубликования решения об установлении тарифа на техническую и фильтрованную воду 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</si>
  <si>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</si>
  <si>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</si>
  <si>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</si>
  <si>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</si>
  <si>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Не установлен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</si>
  <si>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</si>
  <si>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</si>
  <si>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</si>
  <si>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</si>
  <si>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</si>
  <si>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</si>
  <si>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</si>
  <si>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</si>
  <si>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</si>
  <si>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</si>
  <si>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</si>
  <si>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</si>
  <si>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</si>
  <si>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</si>
  <si>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</si>
  <si>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</si>
  <si>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Форма 2.7. Информация об основных показателях </t>
  </si>
  <si>
    <t>финансово-хозяйственной деятельности регулируемой организации</t>
  </si>
  <si>
    <t>ОАО "Водоканал"</t>
  </si>
  <si>
    <t>Показатели</t>
  </si>
  <si>
    <t>ед. изм.</t>
  </si>
  <si>
    <t>факт</t>
  </si>
  <si>
    <t>Техническая вода</t>
  </si>
  <si>
    <t xml:space="preserve"> Выручка от регулируемой деятельности                     </t>
  </si>
  <si>
    <t>тыс. руб</t>
  </si>
  <si>
    <t xml:space="preserve"> Себестоимость   производимых   товаров (оказываемых услуг) по регулируемому виду деятельности включая:         </t>
  </si>
  <si>
    <t>2.2</t>
  </si>
  <si>
    <t xml:space="preserve"> расходы на покупаемую электрическую энергию (мощность)</t>
  </si>
  <si>
    <t xml:space="preserve"> - тариф (средний)</t>
  </si>
  <si>
    <t>руб./кВт.ч</t>
  </si>
  <si>
    <t xml:space="preserve"> - объем энергии</t>
  </si>
  <si>
    <t>тыс.кВт.ч</t>
  </si>
  <si>
    <t>2.3</t>
  </si>
  <si>
    <t xml:space="preserve"> расходы на химические реагенты,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</si>
  <si>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</si>
  <si>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</si>
  <si>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2.6</t>
  </si>
  <si>
    <t xml:space="preserve"> расходы на амортизацию основных производственных средств</t>
  </si>
  <si>
    <t>2.7</t>
  </si>
  <si>
    <t xml:space="preserve"> расходы на аренду имущества, используемого для осуществления регулируемого вида деятельности</t>
  </si>
  <si>
    <t>2.8</t>
  </si>
  <si>
    <t xml:space="preserve"> общепроизводственные расходы</t>
  </si>
  <si>
    <t>2.9</t>
  </si>
  <si>
    <t xml:space="preserve"> общехозяйственные расходы</t>
  </si>
  <si>
    <t>2.10</t>
  </si>
  <si>
    <t>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</si>
  <si>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2.12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</si>
  <si>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</si>
  <si>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(Официальный интернет-портал правовой информации http://www.pravo.gov.ru, 15.05.2013)</t>
  </si>
  <si>
    <t xml:space="preserve">Валовая прибыль (убытки) от продажи товаров и услуг по регулируемому виду деятельности                 </t>
  </si>
  <si>
    <t xml:space="preserve"> Объем поднятой воды </t>
  </si>
  <si>
    <t>тыс.куб. м</t>
  </si>
  <si>
    <t xml:space="preserve"> Объем отпущенной потребителям воды, определенном по приборам учета и расчетным путем (по нормативам потребления)                      </t>
  </si>
  <si>
    <t>Техническая (фильтрованная) вода</t>
  </si>
  <si>
    <t xml:space="preserve">Валовая прибыль (убытки) от продажи товаров и услуг по регулируемому виду деятельности                  </t>
  </si>
  <si>
    <t>Объем воды, пропущенной через очистные сооружения</t>
  </si>
  <si>
    <t xml:space="preserve"> Объем отпущенной потребителям воды, определенном по приборам учета и расчетным путем (по нормативам потребления)                    </t>
  </si>
  <si>
    <t>Среднесписочная численность основного производственного персонала (человек)</t>
  </si>
  <si>
    <t>чел</t>
  </si>
  <si>
    <t xml:space="preserve"> Расход воды на собственные (в том числе хозяйственно-бытовые) нужды (процент объема отпуска воды потребителям)</t>
  </si>
  <si>
    <t>%</t>
  </si>
  <si>
    <t>Холодная (питьевая ) вода</t>
  </si>
  <si>
    <t>в т.ч. надбавка к тарифу</t>
  </si>
  <si>
    <t>2.1</t>
  </si>
  <si>
    <t xml:space="preserve"> расходы на оплату холодной воды, приобретаемой у других организаций для последующей подачи потребителям</t>
  </si>
  <si>
    <t>2.5</t>
  </si>
  <si>
    <t xml:space="preserve"> расходы на оплату труда и отчисления на социальные нужды административно-управленческого персонала</t>
  </si>
  <si>
    <t>2.11</t>
  </si>
  <si>
    <t xml:space="preserve">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</si>
  <si>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</si>
  <si>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 xml:space="preserve">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</si>
  <si>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 xml:space="preserve"> Валовая прибыль (убытки) от продажи товаров и услуг по регулируемому виду деятельности                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</si>
  <si>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</si>
  <si>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Объем покупной воды </t>
  </si>
  <si>
    <t xml:space="preserve"> Потери воды в сетях (процентов)</t>
  </si>
  <si>
    <t xml:space="preserve"> Удельный расход электроэнергии на подачу воды в сеть </t>
  </si>
  <si>
    <r>
      <t>кВт.ч/м</t>
    </r>
    <r>
      <rPr>
        <vertAlign val="superscript"/>
        <sz val="11"/>
        <rFont val="Times New Roman"/>
        <family val="1"/>
      </rPr>
      <t>3</t>
    </r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</si>
  <si>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</si>
  <si>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Форма 2.9. Информация об инвестиционных</t>
  </si>
  <si>
    <t>программах и отчетах об их реализации</t>
  </si>
  <si>
    <t xml:space="preserve">Наименование инвестиционной программы  </t>
  </si>
  <si>
    <t>Развитие системы водоснабжения ОАО "Водоканал" города Каменска-Уральского на 2013-2022 гг."</t>
  </si>
  <si>
    <t xml:space="preserve">Дата утверждения инвестиционной программы          </t>
  </si>
  <si>
    <t>18.04.2012 г.</t>
  </si>
  <si>
    <t xml:space="preserve">Цели инвестиционной программы                  </t>
  </si>
  <si>
    <t>Обеспечение  бесперебойной подачи качественной воды от источника до потребителя в необходимом количестве</t>
  </si>
  <si>
    <t>Наименование органа исполнительной власти субъекта Российской Федерации, согласовавшего инвестиционную программу</t>
  </si>
  <si>
    <t>Наименование органа местного самоуправления, утвердившего инвестиционную программу</t>
  </si>
  <si>
    <t>Городская Дума города Каменска-Уральского</t>
  </si>
  <si>
    <t>Сроки начала и окончания реализации инвестиционной программы</t>
  </si>
  <si>
    <t>2013-2022 гг.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</si>
  <si>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</si>
  <si>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</si>
  <si>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</si>
  <si>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 xml:space="preserve">Потребность в   </t>
  </si>
  <si>
    <t xml:space="preserve">Источник    </t>
  </si>
  <si>
    <t>финансовых средствах</t>
  </si>
  <si>
    <t>финансирования</t>
  </si>
  <si>
    <t>надбавка к тарифу</t>
  </si>
  <si>
    <t>Модернизация водопроводных сетей, Синарский район</t>
  </si>
  <si>
    <t>Модернизация водопроводных сетей, Красногорский район</t>
  </si>
  <si>
    <t>Показатели эффективности</t>
  </si>
  <si>
    <t>реализации инвестиционной программы</t>
  </si>
  <si>
    <t xml:space="preserve">Наименование показателей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</si>
  <si>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</si>
  <si>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</si>
  <si>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</si>
  <si>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</si>
  <si>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Наименование</t>
  </si>
  <si>
    <t>Сведения об использовании инвестиционных средств за отчетный год,</t>
  </si>
  <si>
    <t>Источник финансирования инвестиционной программы</t>
  </si>
  <si>
    <t>мероприятия</t>
  </si>
  <si>
    <t>тыс. руб.</t>
  </si>
  <si>
    <t>3 квартал</t>
  </si>
  <si>
    <t>Протяженность водопроводных сетей   (в однотрубном исчислении) (километров)</t>
  </si>
  <si>
    <t>Модернизация запорной арматуры</t>
  </si>
  <si>
    <t>Модернизация скорых фильтров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</si>
  <si>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</si>
  <si>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Количество  аварий  на  системах  холодного водоснабжения (единиц на километр)              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</si>
  <si>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</si>
  <si>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Доля потребителей, затронутых ограничениями подачи холодной  воды (процентов)        </t>
  </si>
  <si>
    <t xml:space="preserve">Общее количество проведенных проб качества воды по следующим показателям:              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</si>
  <si>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</si>
  <si>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</si>
  <si>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</si>
  <si>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</si>
  <si>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</si>
  <si>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Диоксид хлора</t>
  </si>
  <si>
    <t>Хлорит-ион</t>
  </si>
  <si>
    <t>Хлорат-ион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</si>
  <si>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</si>
  <si>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</si>
  <si>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Продолжительность рассмотрения заявлений о подключении (дней)</t>
  </si>
  <si>
    <t>10 рабочих дней</t>
  </si>
  <si>
    <t xml:space="preserve"> Акционерное общество  «Водоканал КУ»</t>
  </si>
  <si>
    <t>С 01.07.2016 по 31.12.2016</t>
  </si>
  <si>
    <t>13,15 руб. за куб.м (без НДС)</t>
  </si>
  <si>
    <t xml:space="preserve"> 15,52 руб. за куб.м (для категории «население»-тарифы указываются с учётом НДС)</t>
  </si>
  <si>
    <t>Модернизация распределительных устройств</t>
  </si>
  <si>
    <t>(3439)545-141 (доб.205)</t>
  </si>
  <si>
    <t>39,41 руб. за куб.м (для категории «население»-тарифы указываются с учётом НДС)</t>
  </si>
  <si>
    <t>12,74 руб. за куб.м (без НДС)</t>
  </si>
  <si>
    <t xml:space="preserve"> 15,03 руб. за куб.м (для категории «население»-тарифы указываются с учётом НДС)</t>
  </si>
  <si>
    <t>Реконструкция насосного оборудования</t>
  </si>
  <si>
    <t>4 квартал</t>
  </si>
  <si>
    <t>2 квартал</t>
  </si>
  <si>
    <t>1 квартал</t>
  </si>
  <si>
    <t>за 2017 год</t>
  </si>
  <si>
    <t>Постановление  от 11.12.2017       №159-ПК</t>
  </si>
  <si>
    <t>01.01.2017 г. -31.12.2017 г.</t>
  </si>
  <si>
    <t>Постановление  от 11.12.2017 №159-ПК</t>
  </si>
  <si>
    <t xml:space="preserve"> на 2017 год, тыс. руб.</t>
  </si>
  <si>
    <t>Итого за 2017 г.</t>
  </si>
  <si>
    <t>Итого на 2017 г.</t>
  </si>
  <si>
    <t>Модернизация распред.устройств</t>
  </si>
  <si>
    <t>Замена выключателей маслянных на вакуумные</t>
  </si>
  <si>
    <t>модернизация запорной арматуры</t>
  </si>
  <si>
    <t>С 01.01.2017 по 30.06.2017</t>
  </si>
  <si>
    <t xml:space="preserve">4,32руб. за куб.м (без НДС) </t>
  </si>
  <si>
    <t>5,1руб. за куб.м (для категории «население»-тарифы указываются с учётом НДС)</t>
  </si>
  <si>
    <t>С 01.07.2017 по 31.12.2017</t>
  </si>
  <si>
    <t xml:space="preserve">4,71 руб. за куб.м (без НДС) </t>
  </si>
  <si>
    <t>5,56 руб. за куб.м (для категории «население»-тарифы указываются с учётом НДС)</t>
  </si>
  <si>
    <t>С 01.01.2017 по 31.12.2017</t>
  </si>
  <si>
    <t>29,01руб. за куб.м (без НДС)</t>
  </si>
  <si>
    <t>34,23 руб. за куб.м (для категории «население»-тарифы указываются с учётом НДС)</t>
  </si>
  <si>
    <t xml:space="preserve">33,40 руб. за куб.м (без НДС)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</si>
</sst>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0"/>
  </numFmts>
  <fonts count="51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justify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/>
    </xf>
    <xf numFmtId="180" fontId="12" fillId="0" borderId="17" xfId="0" applyNumberFormat="1" applyFont="1" applyFill="1" applyBorder="1" applyAlignment="1">
      <alignment horizontal="center"/>
    </xf>
    <xf numFmtId="180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5" fillId="0" borderId="23" xfId="52" applyNumberFormat="1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80" fontId="5" fillId="0" borderId="16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180" fontId="5" fillId="0" borderId="25" xfId="0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4" fontId="13" fillId="0" borderId="16" xfId="52" applyNumberFormat="1" applyFont="1" applyFill="1" applyBorder="1" applyAlignment="1" applyProtection="1">
      <alignment horizontal="center" vertical="center" wrapText="1"/>
      <protection locked="0"/>
    </xf>
    <xf numFmtId="182" fontId="13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49" fontId="5" fillId="0" borderId="18" xfId="52" applyNumberFormat="1" applyFont="1" applyFill="1" applyBorder="1" applyAlignment="1" applyProtection="1">
      <alignment horizontal="left" vertical="center" wrapText="1"/>
      <protection locked="0"/>
    </xf>
    <xf numFmtId="49" fontId="5" fillId="0" borderId="29" xfId="52" applyNumberFormat="1" applyFont="1" applyFill="1" applyBorder="1" applyAlignment="1" applyProtection="1">
      <alignment vertical="center" wrapText="1"/>
      <protection locked="0"/>
    </xf>
    <xf numFmtId="49" fontId="5" fillId="0" borderId="30" xfId="52" applyNumberFormat="1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21" xfId="52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0" borderId="35" xfId="52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top" wrapText="1"/>
    </xf>
    <xf numFmtId="49" fontId="5" fillId="0" borderId="36" xfId="52" applyNumberFormat="1" applyFont="1" applyFill="1" applyBorder="1" applyAlignment="1" applyProtection="1">
      <alignment vertical="center" wrapText="1"/>
      <protection locked="0"/>
    </xf>
    <xf numFmtId="49" fontId="5" fillId="0" borderId="13" xfId="52" applyNumberFormat="1" applyFont="1" applyFill="1" applyBorder="1" applyAlignment="1" applyProtection="1">
      <alignment vertical="center" wrapText="1"/>
      <protection locked="0"/>
    </xf>
    <xf numFmtId="4" fontId="5" fillId="0" borderId="16" xfId="0" applyNumberFormat="1" applyFont="1" applyFill="1" applyBorder="1" applyAlignment="1">
      <alignment horizontal="center" vertical="top" wrapText="1"/>
    </xf>
    <xf numFmtId="4" fontId="14" fillId="0" borderId="16" xfId="52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49" fontId="5" fillId="0" borderId="41" xfId="52" applyNumberFormat="1" applyFont="1" applyFill="1" applyBorder="1" applyAlignment="1" applyProtection="1">
      <alignment vertical="center" wrapText="1"/>
      <protection locked="0"/>
    </xf>
    <xf numFmtId="49" fontId="5" fillId="0" borderId="40" xfId="52" applyNumberFormat="1" applyFont="1" applyFill="1" applyBorder="1" applyAlignment="1" applyProtection="1">
      <alignment vertical="center" wrapText="1"/>
      <protection locked="0"/>
    </xf>
    <xf numFmtId="0" fontId="5" fillId="0" borderId="4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49" fontId="5" fillId="0" borderId="21" xfId="52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ниторинг инвестиц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6">
      <selection activeCell="A1" sqref="A1:B18"/>
    </sheetView>
  </sheetViews>
  <sheetFormatPr defaultColWidth="9.140625" defaultRowHeight="12.75"/>
  <cols>
    <col min="1" max="1" width="45.421875" style="0" customWidth="1"/>
    <col min="2" max="2" width="39.8515625" style="0" customWidth="1"/>
  </cols>
  <sheetData>
    <row r="1" ht="16.5">
      <c r="A1" s="1" t="s">
        <v>0</v>
      </c>
    </row>
    <row r="2" ht="17.25" thickBot="1">
      <c r="A2" s="1"/>
    </row>
    <row r="3" spans="1:2" ht="54" customHeight="1">
      <c r="A3" s="99" t="s">
        <v>1</v>
      </c>
      <c r="B3" s="101" t="s">
        <v>177</v>
      </c>
    </row>
    <row r="4" spans="1:2" ht="13.5" hidden="1" thickBot="1">
      <c r="A4" s="100"/>
      <c r="B4" s="102"/>
    </row>
    <row r="5" spans="1:11" ht="32.25" thickBot="1">
      <c r="A5" s="2" t="s">
        <v>2</v>
      </c>
      <c r="B5" s="3" t="s">
        <v>3</v>
      </c>
      <c r="K5" s="4"/>
    </row>
    <row r="6" spans="1:2" ht="123" customHeight="1" thickBot="1">
      <c r="A6" s="2" t="s">
        <v>4</v>
      </c>
      <c r="B6" s="3" t="s">
        <v>5</v>
      </c>
    </row>
    <row r="7" spans="1:2" ht="43.5" customHeight="1" thickBot="1">
      <c r="A7" s="2" t="s">
        <v>6</v>
      </c>
      <c r="B7" s="3" t="s">
        <v>7</v>
      </c>
    </row>
    <row r="8" spans="1:2" ht="69.75" customHeight="1" thickBot="1">
      <c r="A8" s="2" t="s">
        <v>8</v>
      </c>
      <c r="B8" s="3" t="s">
        <v>7</v>
      </c>
    </row>
    <row r="9" spans="1:2" ht="32.25" customHeight="1" thickBot="1">
      <c r="A9" s="2" t="s">
        <v>9</v>
      </c>
      <c r="B9" s="3" t="s">
        <v>182</v>
      </c>
    </row>
    <row r="10" spans="1:2" ht="47.25" customHeight="1" thickBot="1">
      <c r="A10" s="2" t="s">
        <v>10</v>
      </c>
      <c r="B10" s="3" t="s">
        <v>11</v>
      </c>
    </row>
    <row r="11" spans="1:2" ht="33" customHeight="1" thickBot="1">
      <c r="A11" s="2" t="s">
        <v>12</v>
      </c>
      <c r="B11" s="3" t="s">
        <v>13</v>
      </c>
    </row>
    <row r="12" spans="1:2" ht="63.75" customHeight="1">
      <c r="A12" s="99" t="s">
        <v>14</v>
      </c>
      <c r="B12" s="5" t="s">
        <v>15</v>
      </c>
    </row>
    <row r="13" spans="1:2" ht="15.75">
      <c r="A13" s="103"/>
      <c r="B13" s="5" t="s">
        <v>16</v>
      </c>
    </row>
    <row r="14" spans="1:2" ht="16.5" thickBot="1">
      <c r="A14" s="100"/>
      <c r="B14" s="3" t="s">
        <v>17</v>
      </c>
    </row>
    <row r="15" spans="1:2" ht="27.75" customHeight="1" thickBot="1">
      <c r="A15" s="2" t="s">
        <v>18</v>
      </c>
      <c r="B15" s="3" t="s">
        <v>19</v>
      </c>
    </row>
    <row r="16" spans="1:2" ht="42" customHeight="1" thickBot="1">
      <c r="A16" s="2" t="s">
        <v>157</v>
      </c>
      <c r="B16" s="6">
        <v>368.1</v>
      </c>
    </row>
    <row r="17" spans="1:2" ht="26.25" customHeight="1" thickBot="1">
      <c r="A17" s="2" t="s">
        <v>20</v>
      </c>
      <c r="B17" s="6">
        <v>7</v>
      </c>
    </row>
    <row r="18" spans="1:2" ht="47.25" customHeight="1" thickBot="1">
      <c r="A18" s="2" t="s">
        <v>21</v>
      </c>
      <c r="B18" s="6">
        <v>22</v>
      </c>
    </row>
  </sheetData>
  <sheetProtection/>
  <mergeCells count="3">
    <mergeCell ref="A3:A4"/>
    <mergeCell ref="B3:B4"/>
    <mergeCell ref="A12:A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8.421875" style="0" customWidth="1"/>
    <col min="2" max="2" width="32.57421875" style="0" customWidth="1"/>
  </cols>
  <sheetData>
    <row r="1" spans="1:2" ht="17.25" thickBot="1">
      <c r="A1" s="104" t="s">
        <v>22</v>
      </c>
      <c r="B1" s="104"/>
    </row>
    <row r="2" spans="1:2" ht="67.5" customHeight="1" thickBot="1">
      <c r="A2" s="7" t="s">
        <v>23</v>
      </c>
      <c r="B2" s="8" t="s">
        <v>24</v>
      </c>
    </row>
    <row r="3" spans="1:2" ht="68.25" customHeight="1" thickBot="1">
      <c r="A3" s="2" t="s">
        <v>25</v>
      </c>
      <c r="B3" s="6" t="s">
        <v>193</v>
      </c>
    </row>
    <row r="4" spans="1:2" ht="34.5" customHeight="1">
      <c r="A4" s="99" t="s">
        <v>26</v>
      </c>
      <c r="B4" s="9" t="s">
        <v>207</v>
      </c>
    </row>
    <row r="5" spans="1:2" ht="48.75" customHeight="1" thickBot="1">
      <c r="A5" s="100"/>
      <c r="B5" s="6" t="s">
        <v>208</v>
      </c>
    </row>
    <row r="6" spans="1:2" ht="37.5" customHeight="1" thickBot="1">
      <c r="A6" s="2" t="s">
        <v>27</v>
      </c>
      <c r="B6" s="6" t="s">
        <v>200</v>
      </c>
    </row>
    <row r="7" spans="1:2" ht="32.25" customHeight="1">
      <c r="A7" s="99" t="s">
        <v>26</v>
      </c>
      <c r="B7" s="9" t="s">
        <v>209</v>
      </c>
    </row>
    <row r="8" spans="1:2" ht="54" customHeight="1" thickBot="1">
      <c r="A8" s="100"/>
      <c r="B8" s="6" t="s">
        <v>183</v>
      </c>
    </row>
    <row r="9" spans="1:2" ht="33.75" customHeight="1" thickBot="1">
      <c r="A9" s="2" t="s">
        <v>27</v>
      </c>
      <c r="B9" s="6" t="s">
        <v>203</v>
      </c>
    </row>
    <row r="10" spans="1:2" ht="62.25" customHeight="1" thickBot="1">
      <c r="A10" s="2" t="s">
        <v>28</v>
      </c>
      <c r="B10" s="6" t="s">
        <v>29</v>
      </c>
    </row>
  </sheetData>
  <sheetProtection/>
  <mergeCells count="3">
    <mergeCell ref="A1:B1"/>
    <mergeCell ref="A4:A5"/>
    <mergeCell ref="A7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48.421875" style="0" customWidth="1"/>
    <col min="2" max="2" width="30.8515625" style="0" customWidth="1"/>
  </cols>
  <sheetData>
    <row r="1" ht="17.25" thickBot="1">
      <c r="A1" s="1" t="s">
        <v>30</v>
      </c>
    </row>
    <row r="2" spans="1:2" ht="33.75" customHeight="1">
      <c r="A2" s="99" t="s">
        <v>31</v>
      </c>
      <c r="B2" s="10"/>
    </row>
    <row r="3" spans="1:2" ht="20.25" customHeight="1" thickBot="1">
      <c r="A3" s="100"/>
      <c r="B3" s="6" t="s">
        <v>24</v>
      </c>
    </row>
    <row r="4" spans="1:2" ht="34.5" customHeight="1" thickBot="1">
      <c r="A4" s="2" t="s">
        <v>32</v>
      </c>
      <c r="B4" s="6" t="s">
        <v>193</v>
      </c>
    </row>
    <row r="5" spans="1:2" ht="26.25" customHeight="1">
      <c r="A5" s="99" t="s">
        <v>33</v>
      </c>
      <c r="B5" s="9" t="s">
        <v>201</v>
      </c>
    </row>
    <row r="6" spans="1:2" ht="68.25" customHeight="1" thickBot="1">
      <c r="A6" s="100"/>
      <c r="B6" s="6" t="s">
        <v>202</v>
      </c>
    </row>
    <row r="7" spans="1:2" ht="37.5" customHeight="1" thickBot="1">
      <c r="A7" s="2" t="s">
        <v>34</v>
      </c>
      <c r="B7" s="6" t="s">
        <v>200</v>
      </c>
    </row>
    <row r="8" spans="1:2" ht="26.25" customHeight="1">
      <c r="A8" s="99" t="s">
        <v>33</v>
      </c>
      <c r="B8" s="9" t="s">
        <v>204</v>
      </c>
    </row>
    <row r="9" spans="1:2" ht="68.25" customHeight="1" thickBot="1">
      <c r="A9" s="100"/>
      <c r="B9" s="6" t="s">
        <v>205</v>
      </c>
    </row>
    <row r="10" spans="1:2" ht="42" customHeight="1" thickBot="1">
      <c r="A10" s="2" t="s">
        <v>34</v>
      </c>
      <c r="B10" s="6" t="s">
        <v>203</v>
      </c>
    </row>
    <row r="11" spans="1:2" ht="23.25" customHeight="1">
      <c r="A11" s="99" t="s">
        <v>35</v>
      </c>
      <c r="B11" s="9" t="s">
        <v>184</v>
      </c>
    </row>
    <row r="12" spans="1:2" ht="70.5" customHeight="1" thickBot="1">
      <c r="A12" s="100"/>
      <c r="B12" s="6" t="s">
        <v>185</v>
      </c>
    </row>
    <row r="13" spans="1:2" ht="24" customHeight="1" thickBot="1">
      <c r="A13" s="2" t="s">
        <v>36</v>
      </c>
      <c r="B13" s="6" t="s">
        <v>206</v>
      </c>
    </row>
    <row r="14" spans="1:2" ht="24.75" customHeight="1">
      <c r="A14" s="99" t="s">
        <v>35</v>
      </c>
      <c r="B14" s="9" t="s">
        <v>179</v>
      </c>
    </row>
    <row r="15" spans="1:2" ht="70.5" customHeight="1" thickBot="1">
      <c r="A15" s="100"/>
      <c r="B15" s="6" t="s">
        <v>180</v>
      </c>
    </row>
    <row r="16" spans="1:2" ht="24" customHeight="1" thickBot="1">
      <c r="A16" s="2" t="s">
        <v>36</v>
      </c>
      <c r="B16" s="6" t="s">
        <v>178</v>
      </c>
    </row>
    <row r="17" spans="1:2" ht="34.5" customHeight="1" thickBot="1">
      <c r="A17" s="2" t="s">
        <v>37</v>
      </c>
      <c r="B17" s="6" t="s">
        <v>29</v>
      </c>
    </row>
  </sheetData>
  <sheetProtection/>
  <mergeCells count="5">
    <mergeCell ref="A14:A15"/>
    <mergeCell ref="A2:A3"/>
    <mergeCell ref="A5:A6"/>
    <mergeCell ref="A11:A12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7"/>
    </sheetView>
  </sheetViews>
  <sheetFormatPr defaultColWidth="40.140625" defaultRowHeight="12.75"/>
  <cols>
    <col min="1" max="1" width="54.421875" style="0" customWidth="1"/>
    <col min="2" max="2" width="18.8515625" style="0" customWidth="1"/>
  </cols>
  <sheetData>
    <row r="1" ht="17.25" thickBot="1">
      <c r="A1" s="1" t="s">
        <v>38</v>
      </c>
    </row>
    <row r="2" spans="1:2" ht="73.5" customHeight="1" thickBot="1">
      <c r="A2" s="7" t="s">
        <v>39</v>
      </c>
      <c r="B2" s="11"/>
    </row>
    <row r="3" spans="1:2" ht="36" customHeight="1" thickBot="1">
      <c r="A3" s="2" t="s">
        <v>40</v>
      </c>
      <c r="B3" s="12"/>
    </row>
    <row r="4" spans="1:2" ht="22.5" customHeight="1" thickBot="1">
      <c r="A4" s="2" t="s">
        <v>41</v>
      </c>
      <c r="B4" s="6" t="s">
        <v>42</v>
      </c>
    </row>
    <row r="5" spans="1:2" ht="20.25" customHeight="1" thickBot="1">
      <c r="A5" s="2" t="s">
        <v>43</v>
      </c>
      <c r="B5" s="12"/>
    </row>
    <row r="6" spans="1:2" ht="32.25" customHeight="1" thickBot="1">
      <c r="A6" s="2" t="s">
        <v>44</v>
      </c>
      <c r="B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38.8515625" defaultRowHeight="12.75"/>
  <sheetData>
    <row r="1" spans="1:2" ht="17.25" thickBot="1">
      <c r="A1" s="104" t="s">
        <v>45</v>
      </c>
      <c r="B1" s="104"/>
    </row>
    <row r="2" spans="1:2" ht="69.75" customHeight="1" thickBot="1">
      <c r="A2" s="7" t="s">
        <v>46</v>
      </c>
      <c r="B2" s="8"/>
    </row>
    <row r="3" spans="1:2" ht="54" customHeight="1" thickBot="1">
      <c r="A3" s="2" t="s">
        <v>47</v>
      </c>
      <c r="B3" s="6"/>
    </row>
    <row r="4" spans="1:2" ht="45" customHeight="1" thickBot="1">
      <c r="A4" s="2" t="s">
        <v>48</v>
      </c>
      <c r="B4" s="6" t="s">
        <v>42</v>
      </c>
    </row>
    <row r="5" spans="1:2" ht="45" customHeight="1" thickBot="1">
      <c r="A5" s="2" t="s">
        <v>49</v>
      </c>
      <c r="B5" s="12"/>
    </row>
    <row r="6" spans="1:2" ht="53.25" customHeight="1" thickBot="1">
      <c r="A6" s="2" t="s">
        <v>50</v>
      </c>
      <c r="B6" s="1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1.7109375" style="0" customWidth="1"/>
    <col min="2" max="2" width="32.57421875" style="0" customWidth="1"/>
  </cols>
  <sheetData>
    <row r="1" ht="16.5">
      <c r="A1" s="1" t="s">
        <v>51</v>
      </c>
    </row>
    <row r="2" ht="16.5">
      <c r="A2" s="1" t="s">
        <v>52</v>
      </c>
    </row>
    <row r="3" ht="17.25" thickBot="1">
      <c r="A3" s="1" t="s">
        <v>53</v>
      </c>
    </row>
    <row r="4" spans="1:2" ht="69.75" customHeight="1" thickBot="1">
      <c r="A4" s="13" t="s">
        <v>54</v>
      </c>
      <c r="B4" s="8" t="s">
        <v>24</v>
      </c>
    </row>
    <row r="5" spans="1:2" ht="51.75" customHeight="1" thickBot="1">
      <c r="A5" s="13" t="s">
        <v>55</v>
      </c>
      <c r="B5" s="6" t="s">
        <v>191</v>
      </c>
    </row>
    <row r="6" spans="1:2" ht="35.25" customHeight="1">
      <c r="A6" s="105" t="s">
        <v>56</v>
      </c>
      <c r="B6" s="14"/>
    </row>
    <row r="7" spans="1:2" ht="15.75" hidden="1">
      <c r="A7" s="105"/>
      <c r="B7" s="15" t="s">
        <v>42</v>
      </c>
    </row>
    <row r="8" spans="1:2" ht="50.25" customHeight="1">
      <c r="A8" s="13" t="s">
        <v>57</v>
      </c>
      <c r="B8" s="13" t="s">
        <v>192</v>
      </c>
    </row>
    <row r="9" spans="1:2" ht="51.75" customHeight="1" thickBot="1">
      <c r="A9" s="13" t="s">
        <v>58</v>
      </c>
      <c r="B9" s="6" t="s">
        <v>29</v>
      </c>
    </row>
  </sheetData>
  <sheetProtection/>
  <mergeCells count="1"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48">
      <selection activeCell="D25" sqref="D25"/>
    </sheetView>
  </sheetViews>
  <sheetFormatPr defaultColWidth="9.140625" defaultRowHeight="12.75"/>
  <cols>
    <col min="1" max="1" width="7.00390625" style="17" customWidth="1"/>
    <col min="2" max="2" width="47.8515625" style="17" customWidth="1"/>
    <col min="3" max="3" width="12.140625" style="18" customWidth="1"/>
    <col min="4" max="4" width="15.57421875" style="67" customWidth="1"/>
    <col min="5" max="16384" width="9.140625" style="17" customWidth="1"/>
  </cols>
  <sheetData>
    <row r="1" spans="1:4" ht="15">
      <c r="A1" s="107" t="s">
        <v>19</v>
      </c>
      <c r="B1" s="107"/>
      <c r="C1" s="107"/>
      <c r="D1" s="107"/>
    </row>
    <row r="2" spans="1:4" ht="15">
      <c r="A2" s="108" t="s">
        <v>59</v>
      </c>
      <c r="B2" s="108"/>
      <c r="C2" s="108"/>
      <c r="D2" s="108"/>
    </row>
    <row r="3" spans="1:4" ht="15">
      <c r="A3" s="108" t="s">
        <v>60</v>
      </c>
      <c r="B3" s="108"/>
      <c r="C3" s="108"/>
      <c r="D3" s="108"/>
    </row>
    <row r="4" spans="1:4" ht="15">
      <c r="A4" s="108" t="s">
        <v>190</v>
      </c>
      <c r="B4" s="108"/>
      <c r="C4" s="108"/>
      <c r="D4" s="108"/>
    </row>
    <row r="5" spans="1:4" ht="15">
      <c r="A5" s="106" t="s">
        <v>61</v>
      </c>
      <c r="B5" s="106"/>
      <c r="C5" s="106"/>
      <c r="D5" s="106"/>
    </row>
    <row r="6" spans="1:4" ht="15">
      <c r="A6" s="19"/>
      <c r="B6" s="20" t="s">
        <v>62</v>
      </c>
      <c r="C6" s="20" t="s">
        <v>63</v>
      </c>
      <c r="D6" s="62" t="s">
        <v>64</v>
      </c>
    </row>
    <row r="7" spans="1:4" ht="15">
      <c r="A7" s="19"/>
      <c r="B7" s="20"/>
      <c r="C7" s="76"/>
      <c r="D7" s="62"/>
    </row>
    <row r="8" spans="1:4" ht="15">
      <c r="A8" s="19"/>
      <c r="B8" s="21" t="s">
        <v>65</v>
      </c>
      <c r="C8" s="76"/>
      <c r="D8" s="62"/>
    </row>
    <row r="9" spans="1:4" ht="19.5" customHeight="1">
      <c r="A9" s="22">
        <v>1</v>
      </c>
      <c r="B9" s="23" t="s">
        <v>66</v>
      </c>
      <c r="C9" s="71" t="s">
        <v>67</v>
      </c>
      <c r="D9" s="74">
        <v>335.8</v>
      </c>
    </row>
    <row r="10" spans="1:4" ht="51" customHeight="1">
      <c r="A10" s="22">
        <v>2</v>
      </c>
      <c r="B10" s="23" t="s">
        <v>68</v>
      </c>
      <c r="C10" s="71" t="s">
        <v>67</v>
      </c>
      <c r="D10" s="63">
        <f>D11+D15+D16+D17+D18+D19+D20+D21</f>
        <v>311.3</v>
      </c>
    </row>
    <row r="11" spans="1:4" ht="16.5" customHeight="1">
      <c r="A11" s="25" t="s">
        <v>69</v>
      </c>
      <c r="B11" s="26" t="s">
        <v>70</v>
      </c>
      <c r="C11" s="71" t="s">
        <v>67</v>
      </c>
      <c r="D11" s="74">
        <v>76.5</v>
      </c>
    </row>
    <row r="12" spans="1:4" ht="21.75" customHeight="1">
      <c r="A12" s="25"/>
      <c r="B12" s="22" t="s">
        <v>71</v>
      </c>
      <c r="C12" s="76" t="s">
        <v>72</v>
      </c>
      <c r="D12" s="74">
        <f>D11/D13</f>
        <v>3.06</v>
      </c>
    </row>
    <row r="13" spans="1:4" ht="18" customHeight="1">
      <c r="A13" s="25"/>
      <c r="B13" s="22" t="s">
        <v>73</v>
      </c>
      <c r="C13" s="27" t="s">
        <v>74</v>
      </c>
      <c r="D13" s="75">
        <v>25</v>
      </c>
    </row>
    <row r="14" spans="1:4" ht="31.5" customHeight="1">
      <c r="A14" s="25" t="s">
        <v>75</v>
      </c>
      <c r="B14" s="26" t="s">
        <v>76</v>
      </c>
      <c r="C14" s="71" t="s">
        <v>67</v>
      </c>
      <c r="D14" s="64"/>
    </row>
    <row r="15" spans="1:4" ht="48" customHeight="1">
      <c r="A15" s="25" t="s">
        <v>77</v>
      </c>
      <c r="B15" s="26" t="s">
        <v>78</v>
      </c>
      <c r="C15" s="71" t="s">
        <v>67</v>
      </c>
      <c r="D15" s="54">
        <v>57.2</v>
      </c>
    </row>
    <row r="16" spans="1:4" ht="28.5" customHeight="1">
      <c r="A16" s="25" t="s">
        <v>79</v>
      </c>
      <c r="B16" s="26" t="s">
        <v>80</v>
      </c>
      <c r="C16" s="71" t="s">
        <v>67</v>
      </c>
      <c r="D16" s="54">
        <v>19.7</v>
      </c>
    </row>
    <row r="17" spans="1:4" ht="33" customHeight="1">
      <c r="A17" s="25" t="s">
        <v>81</v>
      </c>
      <c r="B17" s="26" t="s">
        <v>82</v>
      </c>
      <c r="C17" s="71" t="s">
        <v>67</v>
      </c>
      <c r="D17" s="64">
        <v>8.4</v>
      </c>
    </row>
    <row r="18" spans="1:4" ht="14.25" customHeight="1">
      <c r="A18" s="25" t="s">
        <v>83</v>
      </c>
      <c r="B18" s="26" t="s">
        <v>84</v>
      </c>
      <c r="C18" s="24" t="s">
        <v>67</v>
      </c>
      <c r="D18" s="54">
        <v>39.9</v>
      </c>
    </row>
    <row r="19" spans="1:4" ht="15" customHeight="1">
      <c r="A19" s="25" t="s">
        <v>85</v>
      </c>
      <c r="B19" s="26" t="s">
        <v>86</v>
      </c>
      <c r="C19" s="24" t="s">
        <v>67</v>
      </c>
      <c r="D19" s="53">
        <v>23</v>
      </c>
    </row>
    <row r="20" spans="1:4" ht="107.25" customHeight="1">
      <c r="A20" s="25" t="s">
        <v>87</v>
      </c>
      <c r="B20" s="26" t="s">
        <v>88</v>
      </c>
      <c r="C20" s="24" t="s">
        <v>67</v>
      </c>
      <c r="D20" s="64">
        <v>48</v>
      </c>
    </row>
    <row r="21" spans="1:4" ht="96.75" customHeight="1">
      <c r="A21" s="25" t="s">
        <v>89</v>
      </c>
      <c r="B21" s="26" t="s">
        <v>90</v>
      </c>
      <c r="C21" s="24" t="s">
        <v>67</v>
      </c>
      <c r="D21" s="53">
        <v>38.6</v>
      </c>
    </row>
    <row r="22" spans="1:4" ht="30" hidden="1">
      <c r="A22" s="19"/>
      <c r="B22" s="26" t="s">
        <v>91</v>
      </c>
      <c r="C22" s="24"/>
      <c r="D22" s="64"/>
    </row>
    <row r="23" spans="1:4" ht="30.75" customHeight="1">
      <c r="A23" s="22">
        <v>3</v>
      </c>
      <c r="B23" s="26" t="s">
        <v>92</v>
      </c>
      <c r="C23" s="24" t="s">
        <v>67</v>
      </c>
      <c r="D23" s="65">
        <f>D9-D10</f>
        <v>24.5</v>
      </c>
    </row>
    <row r="24" spans="1:4" ht="19.5" customHeight="1">
      <c r="A24" s="22">
        <v>4</v>
      </c>
      <c r="B24" s="26" t="s">
        <v>93</v>
      </c>
      <c r="C24" s="24" t="s">
        <v>94</v>
      </c>
      <c r="D24" s="55"/>
    </row>
    <row r="25" spans="1:4" ht="30" customHeight="1">
      <c r="A25" s="28">
        <v>5</v>
      </c>
      <c r="B25" s="29" t="s">
        <v>95</v>
      </c>
      <c r="C25" s="24" t="s">
        <v>94</v>
      </c>
      <c r="D25" s="55">
        <v>72</v>
      </c>
    </row>
    <row r="26" spans="1:4" ht="26.25" customHeight="1">
      <c r="A26" s="28">
        <v>6</v>
      </c>
      <c r="B26" s="26" t="s">
        <v>100</v>
      </c>
      <c r="C26" s="24" t="s">
        <v>101</v>
      </c>
      <c r="D26" s="64">
        <v>10</v>
      </c>
    </row>
    <row r="27" spans="1:4" ht="26.25" customHeight="1">
      <c r="A27" s="30"/>
      <c r="B27" s="34"/>
      <c r="C27" s="32"/>
      <c r="D27" s="66"/>
    </row>
    <row r="28" spans="1:4" ht="26.25" customHeight="1">
      <c r="A28" s="30"/>
      <c r="B28" s="34"/>
      <c r="C28" s="32"/>
      <c r="D28" s="66"/>
    </row>
    <row r="29" spans="1:4" ht="26.25" customHeight="1">
      <c r="A29" s="30"/>
      <c r="B29" s="34"/>
      <c r="C29" s="32"/>
      <c r="D29" s="66"/>
    </row>
    <row r="30" ht="15">
      <c r="B30" s="21" t="s">
        <v>96</v>
      </c>
    </row>
    <row r="31" spans="1:4" ht="19.5" customHeight="1">
      <c r="A31" s="22">
        <v>1</v>
      </c>
      <c r="B31" s="23" t="s">
        <v>66</v>
      </c>
      <c r="C31" s="71" t="s">
        <v>67</v>
      </c>
      <c r="D31" s="95">
        <v>23813.3</v>
      </c>
    </row>
    <row r="32" spans="1:4" ht="45.75" customHeight="1">
      <c r="A32" s="22">
        <v>2</v>
      </c>
      <c r="B32" s="23" t="s">
        <v>68</v>
      </c>
      <c r="C32" s="71" t="s">
        <v>67</v>
      </c>
      <c r="D32" s="63">
        <f>D33+D36+D37+D38+D39+D40+D41+D43+D42</f>
        <v>21718.100000000002</v>
      </c>
    </row>
    <row r="33" spans="1:4" ht="31.5" customHeight="1">
      <c r="A33" s="25" t="s">
        <v>69</v>
      </c>
      <c r="B33" s="26" t="s">
        <v>70</v>
      </c>
      <c r="C33" s="71" t="s">
        <v>67</v>
      </c>
      <c r="D33" s="74">
        <v>3925.9</v>
      </c>
    </row>
    <row r="34" spans="1:4" ht="21.75" customHeight="1">
      <c r="A34" s="25"/>
      <c r="B34" s="22" t="s">
        <v>71</v>
      </c>
      <c r="C34" s="27" t="s">
        <v>72</v>
      </c>
      <c r="D34" s="74">
        <f>D33/D35</f>
        <v>3.5219341526868213</v>
      </c>
    </row>
    <row r="35" spans="1:4" ht="25.5" customHeight="1">
      <c r="A35" s="25"/>
      <c r="B35" s="22" t="s">
        <v>73</v>
      </c>
      <c r="C35" s="27" t="s">
        <v>74</v>
      </c>
      <c r="D35" s="75">
        <v>1114.7</v>
      </c>
    </row>
    <row r="36" spans="1:4" ht="36.75" customHeight="1">
      <c r="A36" s="25" t="s">
        <v>75</v>
      </c>
      <c r="B36" s="26" t="s">
        <v>76</v>
      </c>
      <c r="C36" s="71" t="s">
        <v>67</v>
      </c>
      <c r="D36" s="74">
        <v>1032.1</v>
      </c>
    </row>
    <row r="37" spans="1:4" ht="49.5" customHeight="1">
      <c r="A37" s="25" t="s">
        <v>77</v>
      </c>
      <c r="B37" s="26" t="s">
        <v>78</v>
      </c>
      <c r="C37" s="71" t="s">
        <v>67</v>
      </c>
      <c r="D37" s="55">
        <v>4946.2</v>
      </c>
    </row>
    <row r="38" spans="1:4" ht="19.5" customHeight="1">
      <c r="A38" s="25" t="s">
        <v>79</v>
      </c>
      <c r="B38" s="26" t="s">
        <v>80</v>
      </c>
      <c r="C38" s="71" t="s">
        <v>67</v>
      </c>
      <c r="D38" s="64">
        <v>787.5</v>
      </c>
    </row>
    <row r="39" spans="1:4" ht="31.5" customHeight="1">
      <c r="A39" s="25" t="s">
        <v>81</v>
      </c>
      <c r="B39" s="26" t="s">
        <v>82</v>
      </c>
      <c r="C39" s="71" t="s">
        <v>67</v>
      </c>
      <c r="D39" s="64">
        <v>217.8</v>
      </c>
    </row>
    <row r="40" spans="1:4" ht="17.25" customHeight="1">
      <c r="A40" s="25" t="s">
        <v>83</v>
      </c>
      <c r="B40" s="26" t="s">
        <v>84</v>
      </c>
      <c r="C40" s="71" t="s">
        <v>67</v>
      </c>
      <c r="D40" s="55">
        <v>2582.2</v>
      </c>
    </row>
    <row r="41" spans="1:4" ht="13.5" customHeight="1">
      <c r="A41" s="25" t="s">
        <v>85</v>
      </c>
      <c r="B41" s="26" t="s">
        <v>86</v>
      </c>
      <c r="C41" s="71" t="s">
        <v>67</v>
      </c>
      <c r="D41" s="55">
        <v>3126.9</v>
      </c>
    </row>
    <row r="42" spans="1:4" ht="108.75" customHeight="1">
      <c r="A42" s="25" t="s">
        <v>87</v>
      </c>
      <c r="B42" s="26" t="s">
        <v>88</v>
      </c>
      <c r="C42" s="71" t="s">
        <v>67</v>
      </c>
      <c r="D42" s="64">
        <v>3925</v>
      </c>
    </row>
    <row r="43" spans="1:4" ht="94.5" customHeight="1">
      <c r="A43" s="25" t="s">
        <v>89</v>
      </c>
      <c r="B43" s="26" t="s">
        <v>90</v>
      </c>
      <c r="C43" s="71" t="s">
        <v>67</v>
      </c>
      <c r="D43" s="55">
        <v>1174.5</v>
      </c>
    </row>
    <row r="44" spans="1:4" ht="30" hidden="1">
      <c r="A44" s="19"/>
      <c r="B44" s="26" t="s">
        <v>91</v>
      </c>
      <c r="C44" s="24"/>
      <c r="D44" s="64"/>
    </row>
    <row r="45" spans="1:4" ht="33.75" customHeight="1">
      <c r="A45" s="22">
        <v>5</v>
      </c>
      <c r="B45" s="26" t="s">
        <v>97</v>
      </c>
      <c r="C45" s="24" t="s">
        <v>67</v>
      </c>
      <c r="D45" s="94">
        <f>D31-D32</f>
        <v>2095.199999999997</v>
      </c>
    </row>
    <row r="46" spans="1:4" ht="15" customHeight="1">
      <c r="A46" s="22">
        <v>6</v>
      </c>
      <c r="B46" s="26" t="s">
        <v>98</v>
      </c>
      <c r="C46" s="24" t="s">
        <v>94</v>
      </c>
      <c r="D46" s="55">
        <v>1869.8</v>
      </c>
    </row>
    <row r="47" spans="1:4" ht="51.75" customHeight="1">
      <c r="A47" s="28">
        <v>7</v>
      </c>
      <c r="B47" s="26" t="s">
        <v>99</v>
      </c>
      <c r="C47" s="24" t="s">
        <v>94</v>
      </c>
      <c r="D47" s="56">
        <v>1869.8</v>
      </c>
    </row>
    <row r="48" spans="1:4" ht="30" customHeight="1">
      <c r="A48" s="28">
        <v>8</v>
      </c>
      <c r="B48" s="26" t="s">
        <v>100</v>
      </c>
      <c r="C48" s="24" t="s">
        <v>101</v>
      </c>
      <c r="D48" s="64">
        <v>9</v>
      </c>
    </row>
    <row r="49" spans="1:4" ht="46.5" customHeight="1">
      <c r="A49" s="28">
        <v>9</v>
      </c>
      <c r="B49" s="26" t="s">
        <v>102</v>
      </c>
      <c r="C49" s="24" t="s">
        <v>103</v>
      </c>
      <c r="D49" s="54">
        <v>8</v>
      </c>
    </row>
    <row r="50" spans="1:4" ht="46.5" customHeight="1">
      <c r="A50" s="30"/>
      <c r="B50" s="31"/>
      <c r="C50" s="32"/>
      <c r="D50" s="58"/>
    </row>
    <row r="51" spans="1:4" ht="46.5" customHeight="1">
      <c r="A51" s="30"/>
      <c r="B51" s="31"/>
      <c r="C51" s="32"/>
      <c r="D51" s="58"/>
    </row>
    <row r="52" spans="1:4" ht="26.25" customHeight="1">
      <c r="A52" s="30"/>
      <c r="B52" s="31"/>
      <c r="C52" s="32"/>
      <c r="D52" s="66"/>
    </row>
    <row r="53" spans="1:4" ht="3" customHeight="1">
      <c r="A53" s="30"/>
      <c r="B53" s="31"/>
      <c r="C53" s="32"/>
      <c r="D53" s="66"/>
    </row>
    <row r="54" ht="15">
      <c r="B54" s="33" t="s">
        <v>104</v>
      </c>
    </row>
    <row r="55" spans="1:4" ht="19.5" customHeight="1">
      <c r="A55" s="22">
        <v>1</v>
      </c>
      <c r="B55" s="23" t="s">
        <v>66</v>
      </c>
      <c r="C55" s="71" t="s">
        <v>67</v>
      </c>
      <c r="D55" s="96">
        <v>280347.1</v>
      </c>
    </row>
    <row r="56" spans="1:4" ht="19.5" customHeight="1">
      <c r="A56" s="22"/>
      <c r="B56" s="23" t="s">
        <v>105</v>
      </c>
      <c r="C56" s="71" t="s">
        <v>67</v>
      </c>
      <c r="D56" s="62">
        <v>11519.6</v>
      </c>
    </row>
    <row r="57" spans="1:4" ht="52.5" customHeight="1">
      <c r="A57" s="22">
        <v>2</v>
      </c>
      <c r="B57" s="23" t="s">
        <v>68</v>
      </c>
      <c r="C57" s="71" t="s">
        <v>67</v>
      </c>
      <c r="D57" s="68">
        <f>D59+D62+D63+D65+D66+D67+D68+D69+D71</f>
        <v>322512.7</v>
      </c>
    </row>
    <row r="58" spans="1:4" ht="35.25" customHeight="1">
      <c r="A58" s="25" t="s">
        <v>106</v>
      </c>
      <c r="B58" s="26" t="s">
        <v>107</v>
      </c>
      <c r="C58" s="71" t="s">
        <v>67</v>
      </c>
      <c r="D58" s="64"/>
    </row>
    <row r="59" spans="1:4" ht="33.75" customHeight="1">
      <c r="A59" s="25" t="s">
        <v>69</v>
      </c>
      <c r="B59" s="26" t="s">
        <v>70</v>
      </c>
      <c r="C59" s="71" t="s">
        <v>67</v>
      </c>
      <c r="D59" s="74">
        <v>21654.3</v>
      </c>
    </row>
    <row r="60" spans="1:4" ht="15.75" customHeight="1">
      <c r="A60" s="25"/>
      <c r="B60" s="22" t="s">
        <v>71</v>
      </c>
      <c r="C60" s="76" t="s">
        <v>72</v>
      </c>
      <c r="D60" s="74">
        <v>3.24</v>
      </c>
    </row>
    <row r="61" spans="1:4" ht="15" customHeight="1">
      <c r="A61" s="25"/>
      <c r="B61" s="22" t="s">
        <v>73</v>
      </c>
      <c r="C61" s="27" t="s">
        <v>74</v>
      </c>
      <c r="D61" s="75">
        <v>6691.4</v>
      </c>
    </row>
    <row r="62" spans="1:4" ht="31.5" customHeight="1">
      <c r="A62" s="25" t="s">
        <v>75</v>
      </c>
      <c r="B62" s="26" t="s">
        <v>76</v>
      </c>
      <c r="C62" s="71" t="s">
        <v>67</v>
      </c>
      <c r="D62" s="74">
        <v>11596</v>
      </c>
    </row>
    <row r="63" spans="1:4" ht="45.75" customHeight="1">
      <c r="A63" s="25" t="s">
        <v>77</v>
      </c>
      <c r="B63" s="26" t="s">
        <v>78</v>
      </c>
      <c r="C63" s="71" t="s">
        <v>67</v>
      </c>
      <c r="D63" s="55">
        <v>58919.9</v>
      </c>
    </row>
    <row r="64" spans="1:4" ht="27" customHeight="1" hidden="1">
      <c r="A64" s="25" t="s">
        <v>108</v>
      </c>
      <c r="B64" s="26" t="s">
        <v>109</v>
      </c>
      <c r="C64" s="71" t="s">
        <v>67</v>
      </c>
      <c r="D64" s="64"/>
    </row>
    <row r="65" spans="1:4" ht="30.75" customHeight="1">
      <c r="A65" s="25" t="s">
        <v>108</v>
      </c>
      <c r="B65" s="29" t="s">
        <v>80</v>
      </c>
      <c r="C65" s="71" t="s">
        <v>67</v>
      </c>
      <c r="D65" s="64">
        <v>16003.3</v>
      </c>
    </row>
    <row r="66" spans="1:4" ht="31.5" customHeight="1">
      <c r="A66" s="25" t="s">
        <v>79</v>
      </c>
      <c r="B66" s="26" t="s">
        <v>82</v>
      </c>
      <c r="C66" s="71" t="s">
        <v>67</v>
      </c>
      <c r="D66" s="64">
        <v>10876.9</v>
      </c>
    </row>
    <row r="67" spans="1:4" ht="22.5" customHeight="1">
      <c r="A67" s="25" t="s">
        <v>81</v>
      </c>
      <c r="B67" s="26" t="s">
        <v>84</v>
      </c>
      <c r="C67" s="71" t="s">
        <v>67</v>
      </c>
      <c r="D67" s="55">
        <v>59396.4</v>
      </c>
    </row>
    <row r="68" spans="1:4" ht="14.25" customHeight="1">
      <c r="A68" s="25" t="s">
        <v>83</v>
      </c>
      <c r="B68" s="26" t="s">
        <v>86</v>
      </c>
      <c r="C68" s="71" t="s">
        <v>67</v>
      </c>
      <c r="D68" s="55">
        <v>34767</v>
      </c>
    </row>
    <row r="69" spans="1:4" ht="111.75" customHeight="1">
      <c r="A69" s="25" t="s">
        <v>85</v>
      </c>
      <c r="B69" s="26" t="s">
        <v>88</v>
      </c>
      <c r="C69" s="71" t="s">
        <v>67</v>
      </c>
      <c r="D69" s="64">
        <v>99577.7</v>
      </c>
    </row>
    <row r="70" spans="1:4" ht="108" customHeight="1" hidden="1">
      <c r="A70" s="25" t="s">
        <v>110</v>
      </c>
      <c r="B70" s="26" t="s">
        <v>111</v>
      </c>
      <c r="C70" s="71" t="s">
        <v>67</v>
      </c>
      <c r="D70" s="64"/>
    </row>
    <row r="71" spans="1:4" ht="92.25" customHeight="1">
      <c r="A71" s="25" t="s">
        <v>87</v>
      </c>
      <c r="B71" s="26" t="s">
        <v>90</v>
      </c>
      <c r="C71" s="71" t="s">
        <v>67</v>
      </c>
      <c r="D71" s="55">
        <v>9721.2</v>
      </c>
    </row>
    <row r="72" spans="1:4" ht="30" hidden="1">
      <c r="A72" s="19"/>
      <c r="B72" s="26" t="s">
        <v>91</v>
      </c>
      <c r="C72" s="24"/>
      <c r="D72" s="64"/>
    </row>
    <row r="73" spans="1:4" ht="84" customHeight="1" hidden="1">
      <c r="A73" s="28">
        <v>3</v>
      </c>
      <c r="B73" s="26" t="s">
        <v>112</v>
      </c>
      <c r="C73" s="24"/>
      <c r="D73" s="64"/>
    </row>
    <row r="74" spans="1:4" ht="63.75" customHeight="1" hidden="1">
      <c r="A74" s="22">
        <v>4</v>
      </c>
      <c r="B74" s="26" t="s">
        <v>113</v>
      </c>
      <c r="C74" s="24"/>
      <c r="D74" s="64"/>
    </row>
    <row r="75" spans="1:4" ht="37.5" customHeight="1">
      <c r="A75" s="22">
        <v>3</v>
      </c>
      <c r="B75" s="26" t="s">
        <v>114</v>
      </c>
      <c r="C75" s="24" t="s">
        <v>67</v>
      </c>
      <c r="D75" s="64">
        <f>D55-D57</f>
        <v>-42165.600000000035</v>
      </c>
    </row>
    <row r="76" spans="1:4" ht="84" customHeight="1">
      <c r="A76" s="22">
        <v>4</v>
      </c>
      <c r="B76" s="26" t="s">
        <v>115</v>
      </c>
      <c r="C76" s="24"/>
      <c r="D76" s="64"/>
    </row>
    <row r="77" spans="1:4" ht="15" customHeight="1">
      <c r="A77" s="22">
        <v>5</v>
      </c>
      <c r="B77" s="26" t="s">
        <v>93</v>
      </c>
      <c r="C77" s="24" t="s">
        <v>94</v>
      </c>
      <c r="D77" s="56">
        <v>16272.7</v>
      </c>
    </row>
    <row r="78" spans="1:4" ht="13.5" customHeight="1">
      <c r="A78" s="22">
        <v>6</v>
      </c>
      <c r="B78" s="26" t="s">
        <v>116</v>
      </c>
      <c r="C78" s="24" t="s">
        <v>94</v>
      </c>
      <c r="D78" s="64"/>
    </row>
    <row r="79" spans="1:4" ht="13.5" customHeight="1">
      <c r="A79" s="22">
        <v>7</v>
      </c>
      <c r="B79" s="26" t="s">
        <v>98</v>
      </c>
      <c r="C79" s="24" t="s">
        <v>94</v>
      </c>
      <c r="D79" s="56">
        <v>16170.6</v>
      </c>
    </row>
    <row r="80" spans="1:4" ht="43.5" customHeight="1">
      <c r="A80" s="22">
        <v>8</v>
      </c>
      <c r="B80" s="26" t="s">
        <v>95</v>
      </c>
      <c r="C80" s="24" t="s">
        <v>94</v>
      </c>
      <c r="D80" s="55">
        <v>8888.5</v>
      </c>
    </row>
    <row r="81" spans="1:4" ht="15">
      <c r="A81" s="22">
        <v>9</v>
      </c>
      <c r="B81" s="34" t="s">
        <v>117</v>
      </c>
      <c r="C81" s="24" t="s">
        <v>103</v>
      </c>
      <c r="D81" s="56">
        <v>35</v>
      </c>
    </row>
    <row r="82" spans="1:4" ht="29.25" customHeight="1">
      <c r="A82" s="22">
        <v>10</v>
      </c>
      <c r="B82" s="26" t="s">
        <v>100</v>
      </c>
      <c r="C82" s="24" t="s">
        <v>101</v>
      </c>
      <c r="D82" s="64">
        <v>132</v>
      </c>
    </row>
    <row r="83" spans="1:4" ht="30.75" customHeight="1">
      <c r="A83" s="22">
        <v>11</v>
      </c>
      <c r="B83" s="26" t="s">
        <v>118</v>
      </c>
      <c r="C83" s="20" t="s">
        <v>119</v>
      </c>
      <c r="D83" s="69">
        <f>D61/16272.7</f>
        <v>0.4112040411240912</v>
      </c>
    </row>
    <row r="84" spans="1:4" ht="56.25" customHeight="1">
      <c r="A84" s="22">
        <v>12</v>
      </c>
      <c r="B84" s="26" t="s">
        <v>102</v>
      </c>
      <c r="C84" s="24" t="s">
        <v>103</v>
      </c>
      <c r="D84" s="70">
        <v>12.1</v>
      </c>
    </row>
    <row r="85" spans="1:4" ht="48" customHeight="1">
      <c r="A85" s="22">
        <v>13</v>
      </c>
      <c r="B85" s="26" t="s">
        <v>120</v>
      </c>
      <c r="C85" s="24" t="s">
        <v>103</v>
      </c>
      <c r="D85" s="64">
        <v>42.3</v>
      </c>
    </row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sheetProtection/>
  <mergeCells count="5">
    <mergeCell ref="A5:D5"/>
    <mergeCell ref="A1:D1"/>
    <mergeCell ref="A2:D2"/>
    <mergeCell ref="A3:D3"/>
    <mergeCell ref="A4:D4"/>
  </mergeCells>
  <dataValidations count="1">
    <dataValidation type="decimal" allowBlank="1" showErrorMessage="1" errorTitle="Ошибка" error="Допускается ввод только неотрицательных чисел!" sqref="D9 D11:D13 D31 D33:D36 D55 D59:D62">
      <formula1>0</formula1>
      <formula2>9.99999999999999E+23</formula2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7">
      <selection activeCell="J8" sqref="J8"/>
    </sheetView>
  </sheetViews>
  <sheetFormatPr defaultColWidth="9.140625" defaultRowHeight="12.75"/>
  <cols>
    <col min="1" max="1" width="3.28125" style="0" customWidth="1"/>
    <col min="2" max="2" width="44.7109375" style="0" customWidth="1"/>
    <col min="3" max="3" width="24.421875" style="0" customWidth="1"/>
  </cols>
  <sheetData>
    <row r="2" spans="1:9" ht="41.25" customHeight="1">
      <c r="A2" s="109" t="s">
        <v>160</v>
      </c>
      <c r="B2" s="109"/>
      <c r="C2" s="109"/>
      <c r="D2" s="60"/>
      <c r="E2" s="60"/>
      <c r="F2" s="60"/>
      <c r="G2" s="60"/>
      <c r="H2" s="60"/>
      <c r="I2" s="60"/>
    </row>
    <row r="3" spans="1:9" ht="6.75" customHeight="1">
      <c r="A3" s="109"/>
      <c r="B3" s="109"/>
      <c r="C3" s="109"/>
      <c r="D3" s="60"/>
      <c r="E3" s="60"/>
      <c r="F3" s="60"/>
      <c r="G3" s="60"/>
      <c r="H3" s="60"/>
      <c r="I3" s="60"/>
    </row>
    <row r="4" ht="13.5" thickBot="1"/>
    <row r="5" spans="2:3" ht="32.25" customHeight="1" thickBot="1">
      <c r="B5" s="7" t="s">
        <v>161</v>
      </c>
      <c r="C5" s="8">
        <v>0.96</v>
      </c>
    </row>
    <row r="6" spans="2:3" ht="65.25" customHeight="1" thickBot="1">
      <c r="B6" s="2" t="s">
        <v>162</v>
      </c>
      <c r="C6" s="6"/>
    </row>
    <row r="7" spans="2:3" ht="45" customHeight="1" thickBot="1">
      <c r="B7" s="2" t="s">
        <v>163</v>
      </c>
      <c r="C7" s="97"/>
    </row>
    <row r="8" spans="2:3" ht="30" customHeight="1" thickBot="1">
      <c r="B8" s="2" t="s">
        <v>164</v>
      </c>
      <c r="C8" s="97"/>
    </row>
    <row r="9" spans="2:3" ht="16.5" customHeight="1" thickBot="1">
      <c r="B9" s="2" t="s">
        <v>165</v>
      </c>
      <c r="C9" s="6">
        <v>10399</v>
      </c>
    </row>
    <row r="10" spans="2:3" ht="16.5" customHeight="1" thickBot="1">
      <c r="B10" s="2" t="s">
        <v>166</v>
      </c>
      <c r="C10" s="6">
        <v>10399</v>
      </c>
    </row>
    <row r="11" spans="2:3" ht="46.5" customHeight="1" thickBot="1">
      <c r="B11" s="2" t="s">
        <v>167</v>
      </c>
      <c r="C11" s="97"/>
    </row>
    <row r="12" spans="2:3" ht="15.75" customHeight="1" thickBot="1">
      <c r="B12" s="2" t="s">
        <v>168</v>
      </c>
      <c r="C12" s="6">
        <v>2699</v>
      </c>
    </row>
    <row r="13" spans="2:3" ht="30.75" customHeight="1" thickBot="1">
      <c r="B13" s="2" t="s">
        <v>169</v>
      </c>
      <c r="C13" s="6">
        <v>2699</v>
      </c>
    </row>
    <row r="14" spans="2:3" ht="16.5" customHeight="1" thickBot="1">
      <c r="B14" s="2" t="s">
        <v>170</v>
      </c>
      <c r="C14" s="6">
        <v>4809</v>
      </c>
    </row>
    <row r="15" spans="2:3" ht="18.75" customHeight="1" thickBot="1">
      <c r="B15" s="2" t="s">
        <v>171</v>
      </c>
      <c r="C15" s="6">
        <v>1553</v>
      </c>
    </row>
    <row r="16" spans="2:3" ht="15.75" customHeight="1" thickBot="1">
      <c r="B16" s="2" t="s">
        <v>172</v>
      </c>
      <c r="C16" s="6">
        <v>69</v>
      </c>
    </row>
    <row r="17" spans="2:3" ht="64.5" customHeight="1" thickBot="1">
      <c r="B17" s="2" t="s">
        <v>173</v>
      </c>
      <c r="C17" s="97"/>
    </row>
    <row r="18" spans="2:3" ht="18" customHeight="1" thickBot="1">
      <c r="B18" s="2" t="s">
        <v>165</v>
      </c>
      <c r="C18" s="6">
        <v>2</v>
      </c>
    </row>
    <row r="19" spans="2:3" ht="18.75" customHeight="1" thickBot="1">
      <c r="B19" s="2" t="s">
        <v>166</v>
      </c>
      <c r="C19" s="6">
        <v>2</v>
      </c>
    </row>
    <row r="20" spans="2:3" ht="46.5" customHeight="1" thickBot="1">
      <c r="B20" s="2" t="s">
        <v>167</v>
      </c>
      <c r="C20" s="97"/>
    </row>
    <row r="21" spans="2:3" ht="15" customHeight="1" thickBot="1">
      <c r="B21" s="2" t="s">
        <v>168</v>
      </c>
      <c r="C21" s="6">
        <v>1</v>
      </c>
    </row>
    <row r="22" spans="2:3" ht="30" customHeight="1" thickBot="1">
      <c r="B22" s="61" t="s">
        <v>169</v>
      </c>
      <c r="C22" s="6">
        <v>0</v>
      </c>
    </row>
    <row r="23" spans="2:3" ht="18" customHeight="1" thickBot="1">
      <c r="B23" s="2" t="s">
        <v>170</v>
      </c>
      <c r="C23" s="6">
        <v>0</v>
      </c>
    </row>
    <row r="24" spans="2:3" ht="14.25" customHeight="1" thickBot="1">
      <c r="B24" s="2" t="s">
        <v>171</v>
      </c>
      <c r="C24" s="6">
        <v>0</v>
      </c>
    </row>
    <row r="25" spans="2:3" ht="14.25" customHeight="1" thickBot="1">
      <c r="B25" s="2" t="s">
        <v>172</v>
      </c>
      <c r="C25" s="6">
        <v>0</v>
      </c>
    </row>
    <row r="26" spans="2:3" ht="48" customHeight="1" thickBot="1">
      <c r="B26" s="2" t="s">
        <v>174</v>
      </c>
      <c r="C26" s="6">
        <v>0</v>
      </c>
    </row>
    <row r="27" spans="2:3" ht="36" customHeight="1" thickBot="1">
      <c r="B27" s="2" t="s">
        <v>175</v>
      </c>
      <c r="C27" s="6" t="s">
        <v>176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7">
      <selection activeCell="J59" sqref="J59"/>
    </sheetView>
  </sheetViews>
  <sheetFormatPr defaultColWidth="9.140625" defaultRowHeight="12.75"/>
  <cols>
    <col min="1" max="1" width="33.8515625" style="17" customWidth="1"/>
    <col min="2" max="2" width="47.28125" style="17" customWidth="1"/>
    <col min="3" max="3" width="39.7109375" style="18" customWidth="1"/>
    <col min="4" max="4" width="20.140625" style="17" customWidth="1"/>
    <col min="5" max="16384" width="9.140625" style="17" customWidth="1"/>
  </cols>
  <sheetData>
    <row r="1" ht="15">
      <c r="A1" s="16" t="s">
        <v>19</v>
      </c>
    </row>
    <row r="2" ht="15">
      <c r="A2" s="18" t="s">
        <v>121</v>
      </c>
    </row>
    <row r="3" ht="15">
      <c r="A3" s="18" t="s">
        <v>122</v>
      </c>
    </row>
    <row r="4" ht="15.75" thickBot="1">
      <c r="A4" s="18"/>
    </row>
    <row r="5" spans="1:2" ht="62.25" customHeight="1" thickBot="1">
      <c r="A5" s="35" t="s">
        <v>123</v>
      </c>
      <c r="B5" s="36" t="s">
        <v>124</v>
      </c>
    </row>
    <row r="6" spans="1:2" ht="34.5" customHeight="1" thickBot="1">
      <c r="A6" s="37" t="s">
        <v>125</v>
      </c>
      <c r="B6" s="38" t="s">
        <v>126</v>
      </c>
    </row>
    <row r="7" spans="1:2" ht="56.25" customHeight="1" thickBot="1">
      <c r="A7" s="37" t="s">
        <v>127</v>
      </c>
      <c r="B7" s="38" t="s">
        <v>128</v>
      </c>
    </row>
    <row r="8" spans="1:2" ht="86.25" customHeight="1" thickBot="1">
      <c r="A8" s="39" t="s">
        <v>129</v>
      </c>
      <c r="B8" s="38" t="s">
        <v>24</v>
      </c>
    </row>
    <row r="9" spans="1:2" ht="51" customHeight="1" thickBot="1">
      <c r="A9" s="39" t="s">
        <v>130</v>
      </c>
      <c r="B9" s="38" t="s">
        <v>131</v>
      </c>
    </row>
    <row r="10" spans="1:2" ht="56.25" customHeight="1" thickBot="1">
      <c r="A10" s="39" t="s">
        <v>132</v>
      </c>
      <c r="B10" s="38" t="s">
        <v>133</v>
      </c>
    </row>
    <row r="11" ht="15">
      <c r="A11" s="40"/>
    </row>
    <row r="12" ht="15">
      <c r="A12" s="18" t="s">
        <v>134</v>
      </c>
    </row>
    <row r="13" ht="15">
      <c r="A13" s="18" t="s">
        <v>135</v>
      </c>
    </row>
    <row r="14" ht="15.75" thickBot="1">
      <c r="A14" s="18"/>
    </row>
    <row r="15" spans="1:3" ht="15">
      <c r="A15" s="119" t="s">
        <v>136</v>
      </c>
      <c r="B15" s="46" t="s">
        <v>137</v>
      </c>
      <c r="C15" s="46" t="s">
        <v>138</v>
      </c>
    </row>
    <row r="16" spans="1:3" ht="15" customHeight="1">
      <c r="A16" s="120"/>
      <c r="B16" s="50" t="s">
        <v>139</v>
      </c>
      <c r="C16" s="50" t="s">
        <v>140</v>
      </c>
    </row>
    <row r="17" spans="1:3" ht="13.5" customHeight="1" thickBot="1">
      <c r="A17" s="121"/>
      <c r="B17" s="48" t="s">
        <v>194</v>
      </c>
      <c r="C17" s="48"/>
    </row>
    <row r="18" spans="1:3" ht="31.5" customHeight="1" thickBot="1">
      <c r="A18" s="93" t="s">
        <v>159</v>
      </c>
      <c r="B18" s="91">
        <v>1100</v>
      </c>
      <c r="C18" s="43" t="s">
        <v>141</v>
      </c>
    </row>
    <row r="19" spans="1:3" ht="56.25" customHeight="1" thickBot="1">
      <c r="A19" s="122" t="s">
        <v>142</v>
      </c>
      <c r="B19" s="124">
        <v>3000</v>
      </c>
      <c r="C19" s="126" t="s">
        <v>141</v>
      </c>
    </row>
    <row r="20" spans="1:3" ht="12.75" customHeight="1" hidden="1">
      <c r="A20" s="123"/>
      <c r="B20" s="125"/>
      <c r="C20" s="127"/>
    </row>
    <row r="21" spans="1:3" ht="38.25" customHeight="1" thickBot="1">
      <c r="A21" s="90" t="s">
        <v>143</v>
      </c>
      <c r="B21" s="91">
        <v>1288</v>
      </c>
      <c r="C21" s="43" t="s">
        <v>141</v>
      </c>
    </row>
    <row r="22" spans="1:3" ht="59.25" customHeight="1" thickBot="1">
      <c r="A22" s="92" t="s">
        <v>198</v>
      </c>
      <c r="B22" s="50">
        <v>3300</v>
      </c>
      <c r="C22" s="82" t="s">
        <v>141</v>
      </c>
    </row>
    <row r="23" spans="1:3" ht="35.25" customHeight="1" thickBot="1">
      <c r="A23" s="90" t="s">
        <v>199</v>
      </c>
      <c r="B23" s="91">
        <v>2550</v>
      </c>
      <c r="C23" s="43" t="s">
        <v>141</v>
      </c>
    </row>
    <row r="24" spans="1:3" ht="35.25" customHeight="1" thickBot="1">
      <c r="A24" s="90" t="s">
        <v>197</v>
      </c>
      <c r="B24" s="91">
        <v>2406</v>
      </c>
      <c r="C24" s="43" t="s">
        <v>141</v>
      </c>
    </row>
    <row r="25" spans="1:3" ht="24.75" customHeight="1" thickBot="1">
      <c r="A25" s="90" t="s">
        <v>196</v>
      </c>
      <c r="B25" s="91">
        <f>SUM(B18:B24)</f>
        <v>13644</v>
      </c>
      <c r="C25" s="43"/>
    </row>
    <row r="26" ht="15" hidden="1">
      <c r="A26" s="18" t="s">
        <v>144</v>
      </c>
    </row>
    <row r="27" ht="15" hidden="1">
      <c r="A27" s="18" t="s">
        <v>145</v>
      </c>
    </row>
    <row r="28" ht="15.75" hidden="1" thickBot="1">
      <c r="A28" s="18"/>
    </row>
    <row r="29" spans="1:4" ht="60.75" customHeight="1" hidden="1" thickBot="1">
      <c r="A29" s="41" t="s">
        <v>136</v>
      </c>
      <c r="B29" s="42" t="s">
        <v>146</v>
      </c>
      <c r="C29" s="43" t="s">
        <v>147</v>
      </c>
      <c r="D29" s="42" t="s">
        <v>148</v>
      </c>
    </row>
    <row r="30" spans="1:4" ht="15.75" hidden="1" thickBot="1">
      <c r="A30" s="39"/>
      <c r="B30" s="44"/>
      <c r="C30" s="45"/>
      <c r="D30" s="44"/>
    </row>
    <row r="31" ht="28.5" customHeight="1">
      <c r="A31" s="18"/>
    </row>
    <row r="32" ht="15">
      <c r="A32" s="17" t="s">
        <v>149</v>
      </c>
    </row>
    <row r="34" ht="15.75" thickBot="1">
      <c r="A34" s="18"/>
    </row>
    <row r="35" spans="1:4" ht="46.5" customHeight="1">
      <c r="A35" s="110" t="s">
        <v>150</v>
      </c>
      <c r="B35" s="47" t="s">
        <v>151</v>
      </c>
      <c r="C35" s="46" t="s">
        <v>152</v>
      </c>
      <c r="D35" s="110" t="s">
        <v>153</v>
      </c>
    </row>
    <row r="36" spans="1:4" ht="15.75" thickBot="1">
      <c r="A36" s="111"/>
      <c r="B36" s="49" t="s">
        <v>154</v>
      </c>
      <c r="C36" s="48" t="s">
        <v>155</v>
      </c>
      <c r="D36" s="115"/>
    </row>
    <row r="37" spans="1:4" ht="27.75" customHeight="1">
      <c r="A37" s="112" t="s">
        <v>189</v>
      </c>
      <c r="B37" s="78" t="s">
        <v>159</v>
      </c>
      <c r="C37" s="47">
        <v>830.8</v>
      </c>
      <c r="D37" s="110" t="s">
        <v>141</v>
      </c>
    </row>
    <row r="38" spans="1:4" ht="25.5" customHeight="1">
      <c r="A38" s="113"/>
      <c r="B38" s="57" t="s">
        <v>158</v>
      </c>
      <c r="C38" s="85"/>
      <c r="D38" s="115"/>
    </row>
    <row r="39" spans="1:4" ht="33" customHeight="1">
      <c r="A39" s="113"/>
      <c r="B39" s="57" t="s">
        <v>142</v>
      </c>
      <c r="C39" s="86">
        <v>60.4</v>
      </c>
      <c r="D39" s="115"/>
    </row>
    <row r="40" spans="1:4" ht="30">
      <c r="A40" s="113"/>
      <c r="B40" s="79" t="s">
        <v>143</v>
      </c>
      <c r="C40" s="85">
        <v>1446.4</v>
      </c>
      <c r="D40" s="115"/>
    </row>
    <row r="41" spans="1:4" ht="15.75" thickBot="1">
      <c r="A41" s="114"/>
      <c r="B41" s="80" t="s">
        <v>186</v>
      </c>
      <c r="C41" s="49"/>
      <c r="D41" s="111"/>
    </row>
    <row r="42" spans="1:4" ht="15.75" customHeight="1">
      <c r="A42" s="112" t="s">
        <v>188</v>
      </c>
      <c r="B42" s="78" t="s">
        <v>159</v>
      </c>
      <c r="C42" s="81">
        <v>180.7</v>
      </c>
      <c r="D42" s="84"/>
    </row>
    <row r="43" spans="1:4" ht="15.75" customHeight="1" thickBot="1">
      <c r="A43" s="113"/>
      <c r="B43" s="79" t="s">
        <v>158</v>
      </c>
      <c r="C43" s="59"/>
      <c r="D43" s="84"/>
    </row>
    <row r="44" spans="1:4" ht="30">
      <c r="A44" s="113"/>
      <c r="B44" s="128" t="s">
        <v>142</v>
      </c>
      <c r="C44" s="98">
        <v>1678</v>
      </c>
      <c r="D44" s="110" t="s">
        <v>141</v>
      </c>
    </row>
    <row r="45" spans="1:4" ht="30">
      <c r="A45" s="113"/>
      <c r="B45" s="79" t="s">
        <v>143</v>
      </c>
      <c r="C45" s="59">
        <v>-204.6</v>
      </c>
      <c r="D45" s="115"/>
    </row>
    <row r="46" spans="1:4" ht="15.75" thickBot="1">
      <c r="A46" s="114"/>
      <c r="B46" s="80" t="s">
        <v>158</v>
      </c>
      <c r="C46" s="45">
        <v>578</v>
      </c>
      <c r="D46" s="111"/>
    </row>
    <row r="47" spans="1:4" ht="15">
      <c r="A47" s="112" t="s">
        <v>156</v>
      </c>
      <c r="B47" s="78" t="s">
        <v>159</v>
      </c>
      <c r="C47" s="77"/>
      <c r="D47" s="110" t="s">
        <v>141</v>
      </c>
    </row>
    <row r="48" spans="1:4" ht="15">
      <c r="A48" s="113"/>
      <c r="B48" s="57" t="s">
        <v>158</v>
      </c>
      <c r="C48" s="59"/>
      <c r="D48" s="115"/>
    </row>
    <row r="49" spans="1:4" ht="30">
      <c r="A49" s="113"/>
      <c r="B49" s="57" t="s">
        <v>142</v>
      </c>
      <c r="C49" s="59">
        <v>1016</v>
      </c>
      <c r="D49" s="115"/>
    </row>
    <row r="50" spans="1:4" ht="30">
      <c r="A50" s="113"/>
      <c r="B50" s="79" t="s">
        <v>143</v>
      </c>
      <c r="C50" s="59"/>
      <c r="D50" s="115"/>
    </row>
    <row r="51" spans="1:4" ht="15">
      <c r="A51" s="113"/>
      <c r="B51" s="79" t="s">
        <v>181</v>
      </c>
      <c r="C51" s="59"/>
      <c r="D51" s="115"/>
    </row>
    <row r="52" spans="1:4" ht="15.75" thickBot="1">
      <c r="A52" s="114"/>
      <c r="B52" s="80" t="s">
        <v>158</v>
      </c>
      <c r="C52" s="73">
        <v>1647</v>
      </c>
      <c r="D52" s="115"/>
    </row>
    <row r="53" spans="1:4" ht="15">
      <c r="A53" s="116" t="s">
        <v>187</v>
      </c>
      <c r="B53" s="83" t="s">
        <v>159</v>
      </c>
      <c r="C53" s="72"/>
      <c r="D53" s="110" t="s">
        <v>141</v>
      </c>
    </row>
    <row r="54" spans="1:4" ht="15">
      <c r="A54" s="117"/>
      <c r="B54" s="57" t="s">
        <v>158</v>
      </c>
      <c r="C54" s="87">
        <v>320.7</v>
      </c>
      <c r="D54" s="115"/>
    </row>
    <row r="55" spans="1:4" ht="30">
      <c r="A55" s="117"/>
      <c r="B55" s="57" t="s">
        <v>142</v>
      </c>
      <c r="C55" s="88">
        <v>244.9</v>
      </c>
      <c r="D55" s="115"/>
    </row>
    <row r="56" spans="1:4" ht="30.75" thickBot="1">
      <c r="A56" s="117"/>
      <c r="B56" s="79" t="s">
        <v>143</v>
      </c>
      <c r="C56" s="88">
        <v>46</v>
      </c>
      <c r="D56" s="115"/>
    </row>
    <row r="57" spans="1:4" ht="15.75" thickBot="1">
      <c r="A57" s="117"/>
      <c r="B57" s="90" t="s">
        <v>197</v>
      </c>
      <c r="C57" s="87">
        <v>1300.6</v>
      </c>
      <c r="D57" s="115"/>
    </row>
    <row r="58" spans="1:4" ht="15.75" thickBot="1">
      <c r="A58" s="118"/>
      <c r="B58" s="92" t="s">
        <v>198</v>
      </c>
      <c r="C58" s="89">
        <v>2374.7</v>
      </c>
      <c r="D58" s="111"/>
    </row>
    <row r="59" spans="1:4" ht="15.75" thickBot="1">
      <c r="A59" s="51" t="s">
        <v>195</v>
      </c>
      <c r="B59" s="52"/>
      <c r="C59" s="51">
        <f>SUM(C37:C58)</f>
        <v>11519.599999999999</v>
      </c>
      <c r="D59" s="51"/>
    </row>
    <row r="60" ht="15">
      <c r="A60" s="18"/>
    </row>
  </sheetData>
  <sheetProtection/>
  <mergeCells count="14">
    <mergeCell ref="A15:A17"/>
    <mergeCell ref="A19:A20"/>
    <mergeCell ref="B19:B20"/>
    <mergeCell ref="C19:C20"/>
    <mergeCell ref="D37:D41"/>
    <mergeCell ref="D44:D46"/>
    <mergeCell ref="A35:A36"/>
    <mergeCell ref="A37:A41"/>
    <mergeCell ref="D35:D36"/>
    <mergeCell ref="A42:A46"/>
    <mergeCell ref="A53:A58"/>
    <mergeCell ref="D53:D58"/>
    <mergeCell ref="A47:A52"/>
    <mergeCell ref="D47:D5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1 B37:B40 B52:B56 B42:B50 A18:A19">
      <formula1>900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2018-03-21T09:29:57Z</cp:lastPrinted>
  <dcterms:created xsi:type="dcterms:W3CDTF">1996-10-08T23:32:33Z</dcterms:created>
  <dcterms:modified xsi:type="dcterms:W3CDTF">2019-02-13T08:33:38Z</dcterms:modified>
  <cp:category/>
  <cp:version/>
  <cp:contentType/>
  <cp:contentStatus/>
</cp:coreProperties>
</file>